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<sst xmlns="http://schemas.openxmlformats.org/spreadsheetml/2006/main" count="36" uniqueCount="24">
  <si>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VALOARE</t>
  </si>
  <si>
    <t>LI</t>
  </si>
  <si>
    <t>LS</t>
  </si>
  <si>
    <t>Suma</t>
  </si>
  <si>
    <t>Procent</t>
  </si>
  <si>
    <t>Temei de drept</t>
  </si>
  <si>
    <t>Depasire</t>
  </si>
  <si>
    <t>RON</t>
  </si>
  <si>
    <t>Timbru</t>
  </si>
  <si>
    <t xml:space="preserve"> </t>
  </si>
  <si>
    <t>Suma PI</t>
  </si>
  <si>
    <t>Suma A</t>
  </si>
  <si>
    <t>Suma R</t>
  </si>
  <si>
    <t>TAXA JUDICIARA TIMBRU      PRIMA INSTANTA</t>
  </si>
  <si>
    <t>TAXA JUDICIARA TIMBRU           APEL</t>
  </si>
  <si>
    <t>TAXA JUDICIARA TIMBRU         RECURS</t>
  </si>
  <si>
    <t>TIMBRU JUDICIAR                                  PRIMA INSTANTA</t>
  </si>
  <si>
    <t>TIMBRU JUDICIAR                                  APEL</t>
  </si>
  <si>
    <t>TIMBRU JUDICIAR                                          RECURS</t>
  </si>
  <si>
    <t>TOTAL</t>
  </si>
  <si>
    <t>OUG 80 art. 3 din 26.06.2013</t>
  </si>
  <si>
    <t>ACTUALIZARE LA 01.07.2013</t>
  </si>
  <si>
    <t>OG 32/1995 art.3 alin.1 - Abrogat</t>
  </si>
  <si>
    <t>OG 32/1995 art.3 alin.2 - Abrogat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</si>
</sst>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" fontId="1" fillId="33" borderId="0" xfId="0" applyNumberFormat="1" applyFont="1" applyFill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3.7109375" style="0" customWidth="1"/>
    <col min="2" max="2" width="15.421875" style="0" customWidth="1"/>
    <col min="3" max="3" width="49.57421875" style="0" customWidth="1"/>
    <col min="4" max="4" width="29.00390625" style="0" customWidth="1"/>
    <col min="5" max="5" width="16.8515625" style="0" customWidth="1"/>
  </cols>
  <sheetData>
    <row r="1" spans="1:5" s="7" customFormat="1" ht="12.75">
      <c r="A1" s="20" t="s">
        <v>21</v>
      </c>
      <c r="D1" s="18">
        <f>IF(B3&gt;Sheet2!A3,IF(B3&gt;Sheet2!A4,IF(B3&gt;Sheet2!A5,IF(B3&gt;Sheet2!A6,IF(B3&gt;Sheet2!A7,IF(B3&gt;Sheet2!A8,IF(B3&gt;Sheet2!A9,9,8),7),6),5),4),3),1)</f>
        <v>5</v>
      </c>
      <c r="E1" s="18">
        <f>IF(B3&gt;Sheet2!A13,IF(B3&gt;Sheet2!A14,IF(B3&gt;Sheet2!A15,IF(B3&gt;Sheet2!A16,16,15),14),13),1)</f>
        <v>14</v>
      </c>
    </row>
    <row r="2" spans="2:5" s="7" customFormat="1" ht="25.5">
      <c r="B2" s="8" t="s">
        <v>0</v>
      </c>
      <c r="C2" s="9" t="s">
        <v>13</v>
      </c>
      <c r="D2" s="9" t="s">
        <v>16</v>
      </c>
      <c r="E2" s="10" t="s">
        <v>19</v>
      </c>
    </row>
    <row r="3" spans="1:5" s="7" customFormat="1" ht="12.75">
      <c r="A3" s="11" t="s">
        <v>7</v>
      </c>
      <c r="B3" s="19">
        <v>1000</v>
      </c>
      <c r="C3" s="12">
        <f ca="1">INDIRECT(ADDRESS(D1,3,,,"sheet2"))+INDIRECT(ADDRESS(D1,4,,,"sheet2"))*IF(B3&gt;INDIRECT(ADDRESS(D1,5,,,"sheet2")),B3-INDIRECT(ADDRESS(D1,5,,,"sheet2")),0)</f>
        <v>75</v>
      </c>
      <c r="D3" s="13"/>
      <c r="E3" s="12">
        <f>C3</f>
        <v>75</v>
      </c>
    </row>
    <row r="4" spans="3:4" s="7" customFormat="1" ht="12.75">
      <c r="C4" s="14" t="str">
        <f ca="1">INDIRECT(ADDRESS(D1,6,,,"sheet2"))</f>
        <v>OUG 80 art. 3 din 26.06.2013</v>
      </c>
      <c r="D4" s="21" t="str">
        <f ca="1">INDIRECT(ADDRESS(E1,6,,,"sheet2"))</f>
        <v>OG 32/1995 art.3 alin.2 - Abrogat</v>
      </c>
    </row>
    <row r="5" s="7" customFormat="1" ht="12.75"/>
    <row r="6" spans="3:4" s="7" customFormat="1" ht="25.5">
      <c r="C6" s="9" t="s">
        <v>14</v>
      </c>
      <c r="D6" s="9" t="s">
        <v>17</v>
      </c>
    </row>
    <row r="7" spans="1:5" s="7" customFormat="1" ht="12.75">
      <c r="A7" s="11" t="s">
        <v>7</v>
      </c>
      <c r="C7" s="12">
        <f>C3/2</f>
        <v>37.5</v>
      </c>
      <c r="D7" s="13"/>
      <c r="E7" s="12">
        <f>C7</f>
        <v>37.5</v>
      </c>
    </row>
    <row r="8" spans="3:4" s="7" customFormat="1" ht="26.25" customHeight="1">
      <c r="C8" s="14" t="str">
        <f>CONCATENATE("Legea nr. 146/1997 art. 11 alin.1 rap. la ",C4)</f>
        <v>Legea nr. 146/1997 art. 11 alin.1 rap. la OUG 80 art. 3 din 26.06.2013</v>
      </c>
      <c r="D8" s="22" t="str">
        <f ca="1">INDIRECT(ADDRESS(E1,6,,,"sheet2"))</f>
        <v>OG 32/1995 art.3 alin.2 - Abrogat</v>
      </c>
    </row>
    <row r="9" spans="3:4" s="7" customFormat="1" ht="25.5">
      <c r="C9" s="9" t="s">
        <v>15</v>
      </c>
      <c r="D9" s="9" t="s">
        <v>18</v>
      </c>
    </row>
    <row r="10" spans="1:5" s="7" customFormat="1" ht="12.75">
      <c r="A10" s="11" t="s">
        <v>7</v>
      </c>
      <c r="C10" s="12">
        <f>C3/2</f>
        <v>37.5</v>
      </c>
      <c r="D10" s="13"/>
      <c r="E10" s="12">
        <f>C10</f>
        <v>37.5</v>
      </c>
    </row>
    <row r="11" spans="3:4" s="7" customFormat="1" ht="27" customHeight="1">
      <c r="C11" s="14" t="str">
        <f>CONCATENATE("Legea nr. 146/1997 art. 11 alin.1 rap. la ",C4)</f>
        <v>Legea nr. 146/1997 art. 11 alin.1 rap. la OUG 80 art. 3 din 26.06.2013</v>
      </c>
      <c r="D11" s="22" t="str">
        <f ca="1">INDIRECT(ADDRESS(E1,6,,,"sheet2"))</f>
        <v>OG 32/1995 art.3 alin.2 - Abrogat</v>
      </c>
    </row>
    <row r="12" s="7" customFormat="1" ht="12.75"/>
  </sheetData>
  <sheetProtection password="E4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11.7109375" style="0" customWidth="1"/>
    <col min="4" max="4" width="12.57421875" style="0" customWidth="1"/>
    <col min="5" max="5" width="20.28125" style="0" customWidth="1"/>
    <col min="6" max="6" width="27.8515625" style="15" bestFit="1" customWidth="1"/>
  </cols>
  <sheetData>
    <row r="1" spans="1:6" ht="12.75">
      <c r="A1">
        <v>0</v>
      </c>
      <c r="B1">
        <v>0</v>
      </c>
      <c r="C1">
        <v>0</v>
      </c>
      <c r="D1">
        <v>0</v>
      </c>
      <c r="E1">
        <v>0</v>
      </c>
      <c r="F1" s="15" t="s">
        <v>9</v>
      </c>
    </row>
    <row r="2" spans="1:6" s="2" customFormat="1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16" t="s">
        <v>5</v>
      </c>
    </row>
    <row r="3" spans="1:6" s="4" customFormat="1" ht="12.75">
      <c r="A3" s="3">
        <v>0</v>
      </c>
      <c r="B3" s="3">
        <v>250</v>
      </c>
      <c r="C3" s="3">
        <v>20</v>
      </c>
      <c r="D3" s="3">
        <v>0</v>
      </c>
      <c r="E3" s="3">
        <v>0</v>
      </c>
      <c r="F3" s="17" t="s">
        <v>20</v>
      </c>
    </row>
    <row r="4" spans="1:6" s="4" customFormat="1" ht="12.75">
      <c r="A4" s="3">
        <v>250</v>
      </c>
      <c r="B4" s="3">
        <v>500</v>
      </c>
      <c r="C4" s="3">
        <v>20</v>
      </c>
      <c r="D4" s="3">
        <v>0.08</v>
      </c>
      <c r="E4" s="3">
        <v>250</v>
      </c>
      <c r="F4" s="17" t="s">
        <v>20</v>
      </c>
    </row>
    <row r="5" spans="1:6" ht="12.75">
      <c r="A5" s="1">
        <v>500</v>
      </c>
      <c r="B5" s="1">
        <v>5000</v>
      </c>
      <c r="C5" s="1">
        <v>40</v>
      </c>
      <c r="D5" s="1">
        <v>0.07</v>
      </c>
      <c r="E5" s="1">
        <v>500</v>
      </c>
      <c r="F5" s="17" t="s">
        <v>20</v>
      </c>
    </row>
    <row r="6" spans="1:6" ht="12.75">
      <c r="A6" s="1">
        <v>5000</v>
      </c>
      <c r="B6" s="1">
        <v>25000</v>
      </c>
      <c r="C6" s="1">
        <v>355</v>
      </c>
      <c r="D6" s="1">
        <v>0.05</v>
      </c>
      <c r="E6" s="1">
        <v>5000</v>
      </c>
      <c r="F6" s="17" t="s">
        <v>20</v>
      </c>
    </row>
    <row r="7" spans="1:6" ht="12.75">
      <c r="A7" s="1">
        <v>25000</v>
      </c>
      <c r="B7" s="1">
        <v>50000</v>
      </c>
      <c r="C7" s="1">
        <v>1355</v>
      </c>
      <c r="D7" s="1">
        <v>0.03</v>
      </c>
      <c r="E7" s="1">
        <v>25000</v>
      </c>
      <c r="F7" s="17" t="s">
        <v>20</v>
      </c>
    </row>
    <row r="8" spans="1:6" ht="12.75">
      <c r="A8" s="1">
        <v>50000</v>
      </c>
      <c r="B8" s="1">
        <v>250000</v>
      </c>
      <c r="C8" s="1">
        <v>2105</v>
      </c>
      <c r="D8" s="1">
        <v>0.02</v>
      </c>
      <c r="E8" s="1">
        <v>50000</v>
      </c>
      <c r="F8" s="17" t="s">
        <v>20</v>
      </c>
    </row>
    <row r="9" spans="1:6" ht="12.75">
      <c r="A9" s="1">
        <v>250000</v>
      </c>
      <c r="B9" s="1">
        <v>99999999999</v>
      </c>
      <c r="C9" s="1">
        <v>6105</v>
      </c>
      <c r="D9" s="1">
        <v>0.01</v>
      </c>
      <c r="E9" s="1">
        <v>250000</v>
      </c>
      <c r="F9" s="17" t="s">
        <v>20</v>
      </c>
    </row>
    <row r="10" spans="1:5" ht="12.75">
      <c r="A10" s="1"/>
      <c r="B10" s="1"/>
      <c r="C10" s="1"/>
      <c r="D10" s="1"/>
      <c r="E10" s="1"/>
    </row>
    <row r="11" spans="1:6" ht="12.75">
      <c r="A11" s="3" t="s">
        <v>8</v>
      </c>
      <c r="B11" s="3"/>
      <c r="C11" s="3"/>
      <c r="D11" s="3"/>
      <c r="E11" s="3"/>
      <c r="F11" s="17"/>
    </row>
    <row r="12" spans="1:6" ht="12.75">
      <c r="A12" s="5" t="s">
        <v>1</v>
      </c>
      <c r="B12" s="5" t="s">
        <v>2</v>
      </c>
      <c r="C12" s="5" t="s">
        <v>10</v>
      </c>
      <c r="D12" s="5" t="s">
        <v>11</v>
      </c>
      <c r="E12" s="5" t="s">
        <v>12</v>
      </c>
      <c r="F12" s="17"/>
    </row>
    <row r="13" spans="1:6" ht="12.75">
      <c r="A13" s="6">
        <v>0</v>
      </c>
      <c r="B13" s="5"/>
      <c r="C13" s="6">
        <v>0.3</v>
      </c>
      <c r="D13" s="6">
        <v>0.15</v>
      </c>
      <c r="E13" s="6">
        <v>0.15</v>
      </c>
      <c r="F13" s="17" t="s">
        <v>22</v>
      </c>
    </row>
    <row r="14" spans="1:6" ht="12.75">
      <c r="A14" s="3">
        <v>100</v>
      </c>
      <c r="B14" s="3"/>
      <c r="C14" s="6">
        <v>1.5</v>
      </c>
      <c r="D14" s="6">
        <v>1.5</v>
      </c>
      <c r="E14" s="6">
        <v>1.5</v>
      </c>
      <c r="F14" s="17" t="s">
        <v>23</v>
      </c>
    </row>
    <row r="15" spans="1:6" ht="12.75">
      <c r="A15" s="3">
        <v>1000</v>
      </c>
      <c r="B15" s="3"/>
      <c r="C15" s="6">
        <v>3</v>
      </c>
      <c r="D15" s="6">
        <v>3</v>
      </c>
      <c r="E15" s="6">
        <v>3</v>
      </c>
      <c r="F15" s="17" t="s">
        <v>23</v>
      </c>
    </row>
    <row r="16" spans="1:6" ht="12.75">
      <c r="A16" s="3">
        <v>10000</v>
      </c>
      <c r="B16" s="3"/>
      <c r="C16" s="6">
        <v>5</v>
      </c>
      <c r="D16" s="6">
        <v>5</v>
      </c>
      <c r="E16" s="6">
        <v>5</v>
      </c>
      <c r="F16" s="17" t="s">
        <v>23</v>
      </c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sheetProtection password="E44F" sheet="1" objects="1" scenarios="1" selectLockedCells="1" selectUnlockedCells="1"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R-60</cp:lastModifiedBy>
  <cp:lastPrinted>2013-07-03T07:44:16Z</cp:lastPrinted>
  <dcterms:created xsi:type="dcterms:W3CDTF">2005-02-03T12:09:55Z</dcterms:created>
  <dcterms:modified xsi:type="dcterms:W3CDTF">2021-03-30T09:30:21Z</dcterms:modified>
  <cp:category/>
  <cp:version/>
  <cp:contentType/>
  <cp:contentStatus/>
</cp:coreProperties>
</file>